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Summary!$A$1:$K$81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<sst xmlns="http://schemas.openxmlformats.org/spreadsheetml/2006/main" count="256" uniqueCount="64">
  <si>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</si>
  <si>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</si>
  <si>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</si>
  <si>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</si>
  <si>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</si>
  <si>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</si>
  <si>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</si>
  <si>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</si>
  <si>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</si>
  <si>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</si>
  <si>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</si>
  <si>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</si>
  <si>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</si>
  <si>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</si>
  <si>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</si>
  <si>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</si>
  <si>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</si>
  <si>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</si>
  <si>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</si>
  <si>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</si>
  <si>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</si>
  <si>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</si>
  <si>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</si>
  <si>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</si>
  <si>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</si>
  <si>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</si>
  <si>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</si>
  <si>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</si>
  <si>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</si>
  <si>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</si>
  <si>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</si>
  <si>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</si>
  <si>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</si>
  <si>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</si>
  <si>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</si>
  <si>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</si>
  <si>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</si>
  <si>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</si>
  <si>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</si>
  <si>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</si>
  <si>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</si>
  <si>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</si>
  <si>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</si>
  <si>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</si>
  <si>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</si>
  <si>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</si>
  <si>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</si>
  <si>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</si>
  <si>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</si>
  <si>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</si>
  <si>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</si>
  <si>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</si>
  <si>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</si>
  <si>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</si>
  <si>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</si>
  <si>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</si>
  <si>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28/12/2021</t>
  </si>
  <si>
    <t>- I think there should be more bonus points or the teacher could do a curve, with the curve the students are likely to get a higher grade from the</t>
  </si>
  <si>
    <t>course.</t>
  </si>
  <si>
    <t>- Past midterms and finals solutions are very useful and valuable. In addition to these solutions, there can be an "Excel Solution" or how to do it on</t>
  </si>
  <si>
    <t>Excel, because we solve problems on Excel and write it down on an exam paper.</t>
  </si>
  <si>
    <t>- Points more we get homeworks and midterm exam high. The possibility of earning point may be increase if the points will be divided not 2</t>
  </si>
  <si>
    <t>bonus, but 3 or 4 bonus.</t>
  </si>
  <si>
    <t>- There should be more clear instructions from the teacher.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</si>
</sst>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3.5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4.5</c:v>
                </c:pt>
                <c:pt idx="17">
                  <c:v>4</c:v>
                </c:pt>
                <c:pt idx="18">
                  <c:v>4</c:v>
                </c:pt>
                <c:pt idx="19">
                  <c:v>4.5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4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4.5</c:v>
                </c:pt>
                <c:pt idx="5">
                  <c:v>4.5</c:v>
                </c:pt>
                <c:pt idx="6">
                  <c:v>4.25</c:v>
                </c:pt>
                <c:pt idx="7">
                  <c:v>4</c:v>
                </c:pt>
                <c:pt idx="8">
                  <c:v>4.5</c:v>
                </c:pt>
                <c:pt idx="9">
                  <c:v>4.5</c:v>
                </c:pt>
                <c:pt idx="10">
                  <c:v>5</c:v>
                </c:pt>
                <c:pt idx="11">
                  <c:v>4.75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4.5</c:v>
                </c:pt>
                <c:pt idx="17">
                  <c:v>4</c:v>
                </c:pt>
                <c:pt idx="18">
                  <c:v>3.25</c:v>
                </c:pt>
                <c:pt idx="19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092608"/>
        <c:axId val="298925440"/>
      </c:lineChart>
      <c:catAx>
        <c:axId val="2970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8925440"/>
        <c:crosses val="autoZero"/>
        <c:auto val="1"/>
        <c:lblAlgn val="ctr"/>
        <c:lblOffset val="100"/>
        <c:noMultiLvlLbl val="0"/>
      </c:catAx>
      <c:valAx>
        <c:axId val="298925440"/>
        <c:scaling>
          <c:orientation val="minMax"/>
          <c:max val="5"/>
          <c:min val="3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7092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0.33333333333333331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4.5</v>
          </cell>
        </row>
        <row r="20">
          <cell r="H20">
            <v>5</v>
          </cell>
        </row>
        <row r="23">
          <cell r="H23">
            <v>5</v>
          </cell>
        </row>
        <row r="26">
          <cell r="H26">
            <v>5</v>
          </cell>
        </row>
        <row r="29">
          <cell r="H29">
            <v>4</v>
          </cell>
        </row>
        <row r="32">
          <cell r="H32">
            <v>3.5</v>
          </cell>
        </row>
        <row r="35">
          <cell r="H35">
            <v>5</v>
          </cell>
        </row>
        <row r="38">
          <cell r="H38">
            <v>5</v>
          </cell>
        </row>
        <row r="41">
          <cell r="H41">
            <v>5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4</v>
          </cell>
        </row>
        <row r="53">
          <cell r="H53">
            <v>5</v>
          </cell>
        </row>
        <row r="56">
          <cell r="H56">
            <v>5</v>
          </cell>
        </row>
        <row r="59">
          <cell r="H59">
            <v>4.5</v>
          </cell>
        </row>
        <row r="62">
          <cell r="H62">
            <v>4</v>
          </cell>
        </row>
        <row r="65">
          <cell r="H65">
            <v>4</v>
          </cell>
        </row>
        <row r="68">
          <cell r="H68">
            <v>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 x14ac:dyDescent="0.25">
      <c r="A3" s="69" t="s">
        <v>1</v>
      </c>
      <c r="B3" s="69"/>
      <c r="C3"/>
      <c r="D3"/>
      <c r="E3"/>
    </row>
    <row r="4" spans="1:11" ht="20.100000000000001" customHeight="1" x14ac:dyDescent="0.25">
      <c r="A4" s="69" t="s">
        <v>2</v>
      </c>
      <c r="B4" s="69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0" t="s">
        <v>10</v>
      </c>
      <c r="B86" s="71"/>
      <c r="C86" s="71"/>
      <c r="D86" s="71"/>
      <c r="E86" s="71"/>
      <c r="F86" s="71"/>
      <c r="G86" s="72"/>
      <c r="H86" s="72"/>
      <c r="I86" s="72"/>
      <c r="J86" s="72"/>
      <c r="K86" s="73"/>
    </row>
    <row r="87" spans="1:11" ht="20.100000000000001" customHeight="1" x14ac:dyDescent="0.25">
      <c r="A87" s="74"/>
      <c r="B87" s="75"/>
      <c r="C87" s="75"/>
      <c r="D87" s="75"/>
      <c r="E87" s="75"/>
      <c r="F87" s="75"/>
      <c r="G87" s="76"/>
      <c r="H87" s="76"/>
      <c r="I87" s="76"/>
      <c r="J87" s="76"/>
      <c r="K87" s="77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9" t="s">
        <v>56</v>
      </c>
      <c r="K1" s="79"/>
    </row>
    <row r="2" spans="1:14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  <c r="M2" s="2"/>
      <c r="N2" s="2"/>
    </row>
    <row r="3" spans="1:14" ht="20.100000000000001" customHeight="1" x14ac:dyDescent="0.25">
      <c r="A3" s="69" t="s">
        <v>16</v>
      </c>
      <c r="B3" s="69"/>
      <c r="C3" s="3" t="s">
        <v>44</v>
      </c>
      <c r="D3"/>
      <c r="E3"/>
    </row>
    <row r="4" spans="1:14" ht="20.100000000000001" customHeight="1" x14ac:dyDescent="0.25">
      <c r="A4" s="69" t="s">
        <v>17</v>
      </c>
      <c r="B4" s="69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6</v>
      </c>
    </row>
    <row r="6" spans="1:14" ht="20.100000000000001" customHeight="1" x14ac:dyDescent="0.25">
      <c r="A6" s="3" t="s">
        <v>14</v>
      </c>
      <c r="B6" s="3"/>
      <c r="C6" s="13">
        <v>4</v>
      </c>
    </row>
    <row r="7" spans="1:14" ht="20.100000000000001" customHeight="1" x14ac:dyDescent="0.25">
      <c r="A7" s="3" t="s">
        <v>15</v>
      </c>
      <c r="B7" s="3"/>
      <c r="C7" s="14">
        <f>C6/C5</f>
        <v>0.66666666666666663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2</v>
      </c>
      <c r="C11" s="21">
        <v>1</v>
      </c>
      <c r="D11" s="21"/>
      <c r="E11" s="21">
        <v>1</v>
      </c>
      <c r="F11" s="22"/>
      <c r="H11" s="31">
        <f>(B10*B11+C10*C11+D10*D11+E10*E11+F10*F11)/$C$6</f>
        <v>4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3</v>
      </c>
      <c r="C14" s="21">
        <v>1</v>
      </c>
      <c r="D14" s="21"/>
      <c r="E14" s="21"/>
      <c r="F14" s="22"/>
      <c r="H14" s="31">
        <f>(B13*B14+C13*C14+D13*D14+E13*E14+F13*F14)/$C$6</f>
        <v>4.75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>
        <v>3</v>
      </c>
      <c r="C17" s="21">
        <v>1</v>
      </c>
      <c r="D17" s="21"/>
      <c r="E17" s="21"/>
      <c r="F17" s="22"/>
      <c r="H17" s="31">
        <f>(B16*B17+C16*C17+D16*D17+E16*E17+F16*F17)/$C$6</f>
        <v>4.75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3</v>
      </c>
      <c r="C20" s="21">
        <v>1</v>
      </c>
      <c r="D20" s="21"/>
      <c r="E20" s="21"/>
      <c r="F20" s="22"/>
      <c r="H20" s="31">
        <f>(B19*B20+C19*C20+D19*D20+E19*E20+F19*F20)/$C$6</f>
        <v>4.75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2</v>
      </c>
      <c r="C23" s="21">
        <v>2</v>
      </c>
      <c r="D23" s="21"/>
      <c r="E23" s="21"/>
      <c r="F23" s="22"/>
      <c r="H23" s="31">
        <f>(B22*B23+C22*C23+D22*D23+E22*E23+F22*F23)/$C$6</f>
        <v>4.5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2</v>
      </c>
      <c r="C26" s="21">
        <v>2</v>
      </c>
      <c r="D26" s="21"/>
      <c r="E26" s="21"/>
      <c r="F26" s="22"/>
      <c r="H26" s="31">
        <f>(B25*B26+C25*C26+D25*D26+E25*E26+F25*F26)/$C$6</f>
        <v>4.5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2</v>
      </c>
      <c r="C29" s="21">
        <v>1</v>
      </c>
      <c r="D29" s="21">
        <v>1</v>
      </c>
      <c r="E29" s="21"/>
      <c r="F29" s="22"/>
      <c r="H29" s="31">
        <f>(B28*B29+C28*C29+D28*D29+E28*E29+F28*F29)/$C$6</f>
        <v>4.25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>
        <v>1</v>
      </c>
      <c r="C32" s="21">
        <v>2</v>
      </c>
      <c r="D32" s="21">
        <v>1</v>
      </c>
      <c r="E32" s="21"/>
      <c r="F32" s="22"/>
      <c r="H32" s="31">
        <f>(B31*B32+C31*C32+D31*D32+E31*E32+F31*F32)/$C$6</f>
        <v>4</v>
      </c>
      <c r="J32" s="67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2</v>
      </c>
      <c r="C35" s="21">
        <v>2</v>
      </c>
      <c r="D35" s="21"/>
      <c r="E35" s="21"/>
      <c r="F35" s="22"/>
      <c r="H35" s="31">
        <f>(B34*B35+C34*C35+D34*D35+E34*E35+F34*F35)/$C$6</f>
        <v>4.5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3</v>
      </c>
      <c r="C38" s="21"/>
      <c r="D38" s="21">
        <v>1</v>
      </c>
      <c r="E38" s="21"/>
      <c r="F38" s="22"/>
      <c r="H38" s="31">
        <f>(B37*B38+C37*C38+D37*D38+E37*E38+F37*F38)/$C$6</f>
        <v>4.5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4</v>
      </c>
      <c r="C41" s="21"/>
      <c r="D41" s="21"/>
      <c r="E41" s="21"/>
      <c r="F41" s="22"/>
      <c r="H41" s="31">
        <f>(B40*B41+C40*C41+D40*D41+E40*E41+F40*F41)/$C$6</f>
        <v>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3</v>
      </c>
      <c r="C44" s="21">
        <v>1</v>
      </c>
      <c r="D44" s="21"/>
      <c r="E44" s="21"/>
      <c r="F44" s="22"/>
      <c r="H44" s="31">
        <f>(B43*B44+C43*C44+D43*D44+E43*E44+F43*F44)/$C$6</f>
        <v>4.75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4</v>
      </c>
      <c r="C47" s="21"/>
      <c r="D47" s="21"/>
      <c r="E47" s="21"/>
      <c r="F47" s="22"/>
      <c r="H47" s="31">
        <f>(B46*B47+C46*C47+D46*D47+E46*E47+F46*F47)/$C$6</f>
        <v>5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1</v>
      </c>
      <c r="C50" s="21">
        <v>2</v>
      </c>
      <c r="D50" s="21">
        <v>1</v>
      </c>
      <c r="E50" s="21"/>
      <c r="F50" s="22"/>
      <c r="H50" s="31">
        <f>(B49*B50+C49*C50+D49*D50+E49*E50+F49*F50)/$C$6</f>
        <v>4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2</v>
      </c>
      <c r="C53" s="21">
        <v>1</v>
      </c>
      <c r="D53" s="21"/>
      <c r="E53" s="21">
        <v>1</v>
      </c>
      <c r="F53" s="22"/>
      <c r="H53" s="31">
        <f>(B52*B53+C52*C53+D52*D53+E52*E53+F52*F53)/$C$6</f>
        <v>4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4</v>
      </c>
      <c r="C56" s="21"/>
      <c r="D56" s="21"/>
      <c r="E56" s="21"/>
      <c r="F56" s="22"/>
      <c r="H56" s="31">
        <f>(B55*B56+C55*C56+D55*D56+E55*E56+F55*F56)/$C$6</f>
        <v>5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>
        <v>2</v>
      </c>
      <c r="C59" s="21">
        <v>2</v>
      </c>
      <c r="D59" s="21"/>
      <c r="E59" s="21"/>
      <c r="F59" s="22"/>
      <c r="H59" s="31">
        <f>(B58*B59+C58*C59+D58*D59+E58*E59+F58*F59)/$C$6</f>
        <v>4.5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>
        <v>2</v>
      </c>
      <c r="C62" s="21"/>
      <c r="D62" s="21">
        <v>2</v>
      </c>
      <c r="E62" s="21"/>
      <c r="F62" s="22"/>
      <c r="H62" s="31">
        <f>(B61*B62+C61*C62+D61*D62+E61*E62+F61*F62)/$C$6</f>
        <v>4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1</v>
      </c>
      <c r="C65" s="21">
        <v>1</v>
      </c>
      <c r="D65" s="21">
        <v>1</v>
      </c>
      <c r="E65" s="21"/>
      <c r="F65" s="22">
        <v>1</v>
      </c>
      <c r="H65" s="31">
        <f>(B64*B65+C64*C65+D64*D65+E64*E65+F64*F65)/$C$6</f>
        <v>3.25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2</v>
      </c>
      <c r="C68" s="21">
        <v>2</v>
      </c>
      <c r="D68" s="21"/>
      <c r="E68" s="21"/>
      <c r="F68" s="22"/>
      <c r="H68" s="31">
        <f>(B67*B68+C67*C68+D67*D68+E67*E68+F67*F68)/$C$6</f>
        <v>4.5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57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58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x14ac:dyDescent="0.25">
      <c r="A76" s="23" t="s">
        <v>59</v>
      </c>
      <c r="B76" s="29"/>
      <c r="C76" s="29"/>
      <c r="D76" s="29"/>
      <c r="E76" s="29"/>
      <c r="F76" s="29"/>
      <c r="G76" s="29"/>
      <c r="H76" s="29"/>
      <c r="I76" s="29"/>
      <c r="J76" s="29"/>
      <c r="K76" s="30"/>
    </row>
    <row r="77" spans="1:11" ht="20.100000000000001" customHeight="1" x14ac:dyDescent="0.25">
      <c r="A77" s="23" t="s">
        <v>60</v>
      </c>
      <c r="B77" s="29"/>
      <c r="C77" s="29"/>
      <c r="D77" s="29"/>
      <c r="E77" s="29"/>
      <c r="F77" s="29"/>
      <c r="G77" s="29"/>
      <c r="H77" s="29"/>
      <c r="I77" s="29"/>
      <c r="J77" s="29"/>
      <c r="K77" s="30"/>
    </row>
    <row r="78" spans="1:11" ht="20.100000000000001" customHeight="1" x14ac:dyDescent="0.25">
      <c r="A78" s="23" t="s">
        <v>61</v>
      </c>
      <c r="B78" s="29"/>
      <c r="C78" s="29"/>
      <c r="D78" s="29"/>
      <c r="E78" s="29"/>
      <c r="F78" s="29"/>
      <c r="G78" s="29"/>
      <c r="H78" s="29"/>
      <c r="I78" s="29"/>
      <c r="J78" s="29"/>
      <c r="K78" s="30"/>
    </row>
    <row r="79" spans="1:11" ht="20.100000000000001" customHeight="1" x14ac:dyDescent="0.25">
      <c r="A79" s="23" t="s">
        <v>62</v>
      </c>
      <c r="B79" s="29"/>
      <c r="C79" s="29"/>
      <c r="D79" s="29"/>
      <c r="E79" s="29"/>
      <c r="F79" s="29"/>
      <c r="G79" s="29"/>
      <c r="H79" s="29"/>
      <c r="I79" s="29"/>
      <c r="J79" s="29"/>
      <c r="K79" s="30"/>
    </row>
    <row r="80" spans="1:11" ht="20.100000000000001" customHeight="1" thickBot="1" x14ac:dyDescent="0.3">
      <c r="A80" s="23" t="s">
        <v>63</v>
      </c>
      <c r="B80" s="7"/>
      <c r="C80" s="7"/>
      <c r="D80" s="7"/>
      <c r="E80" s="7"/>
      <c r="F80" s="7"/>
      <c r="G80" s="7"/>
      <c r="H80" s="7"/>
      <c r="I80" s="7"/>
      <c r="J80" s="7"/>
      <c r="K80" s="8"/>
    </row>
    <row r="81" spans="1:11" ht="20.100000000000001" customHeight="1" x14ac:dyDescent="0.25">
      <c r="A81" s="35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B7" sqref="B7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0.33333333333333331</v>
      </c>
      <c r="E3" s="63">
        <f>Summary!C7</f>
        <v>0.66666666666666663</v>
      </c>
      <c r="F3" s="61">
        <f>(E3-D3)/D3</f>
        <v>1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5</v>
      </c>
      <c r="D7" s="50">
        <f>Summary!H11</f>
        <v>4</v>
      </c>
      <c r="E7" s="51">
        <f>D7-C7</f>
        <v>-1</v>
      </c>
      <c r="F7" s="52">
        <f>E7/C7</f>
        <v>-0.2</v>
      </c>
    </row>
    <row r="8" spans="2:6" x14ac:dyDescent="0.25">
      <c r="B8" s="53">
        <v>2</v>
      </c>
      <c r="C8" s="54">
        <f>'[1]Sec. 01'!$H$14</f>
        <v>5</v>
      </c>
      <c r="D8" s="54">
        <f>Summary!H14</f>
        <v>4.75</v>
      </c>
      <c r="E8" s="55">
        <f t="shared" ref="E8:E26" si="0">D8-C8</f>
        <v>-0.25</v>
      </c>
      <c r="F8" s="56">
        <f t="shared" ref="F8:F26" si="1">E8/C8</f>
        <v>-0.05</v>
      </c>
    </row>
    <row r="9" spans="2:6" x14ac:dyDescent="0.25">
      <c r="B9" s="53">
        <v>3</v>
      </c>
      <c r="C9" s="54">
        <f>'[1]Sec. 01'!$H$17</f>
        <v>4.5</v>
      </c>
      <c r="D9" s="54">
        <f>Summary!H17</f>
        <v>4.75</v>
      </c>
      <c r="E9" s="55">
        <f t="shared" si="0"/>
        <v>0.25</v>
      </c>
      <c r="F9" s="56">
        <f t="shared" si="1"/>
        <v>5.5555555555555552E-2</v>
      </c>
    </row>
    <row r="10" spans="2:6" x14ac:dyDescent="0.25">
      <c r="B10" s="53">
        <v>4</v>
      </c>
      <c r="C10" s="54">
        <f>'[1]Sec. 01'!$H$20</f>
        <v>5</v>
      </c>
      <c r="D10" s="54">
        <f>Summary!H20</f>
        <v>4.75</v>
      </c>
      <c r="E10" s="55">
        <f t="shared" si="0"/>
        <v>-0.25</v>
      </c>
      <c r="F10" s="56">
        <f t="shared" si="1"/>
        <v>-0.05</v>
      </c>
    </row>
    <row r="11" spans="2:6" x14ac:dyDescent="0.25">
      <c r="B11" s="53">
        <v>5</v>
      </c>
      <c r="C11" s="54">
        <f>'[1]Sec. 01'!$H$23</f>
        <v>5</v>
      </c>
      <c r="D11" s="54">
        <f>Summary!H23</f>
        <v>4.5</v>
      </c>
      <c r="E11" s="55">
        <f t="shared" si="0"/>
        <v>-0.5</v>
      </c>
      <c r="F11" s="56">
        <f t="shared" si="1"/>
        <v>-0.1</v>
      </c>
    </row>
    <row r="12" spans="2:6" x14ac:dyDescent="0.25">
      <c r="B12" s="53">
        <v>6</v>
      </c>
      <c r="C12" s="54">
        <f>'[1]Sec. 01'!$H$26</f>
        <v>5</v>
      </c>
      <c r="D12" s="54">
        <f>Summary!H26</f>
        <v>4.5</v>
      </c>
      <c r="E12" s="55">
        <f t="shared" si="0"/>
        <v>-0.5</v>
      </c>
      <c r="F12" s="56">
        <f t="shared" si="1"/>
        <v>-0.1</v>
      </c>
    </row>
    <row r="13" spans="2:6" x14ac:dyDescent="0.25">
      <c r="B13" s="53">
        <v>7</v>
      </c>
      <c r="C13" s="54">
        <f>'[1]Sec. 01'!$H$29</f>
        <v>4</v>
      </c>
      <c r="D13" s="54">
        <f>Summary!H29</f>
        <v>4.25</v>
      </c>
      <c r="E13" s="55">
        <f t="shared" si="0"/>
        <v>0.25</v>
      </c>
      <c r="F13" s="56">
        <f t="shared" si="1"/>
        <v>6.25E-2</v>
      </c>
    </row>
    <row r="14" spans="2:6" x14ac:dyDescent="0.25">
      <c r="B14" s="53">
        <v>8</v>
      </c>
      <c r="C14" s="54">
        <f>'[1]Sec. 01'!$H$32</f>
        <v>3.5</v>
      </c>
      <c r="D14" s="54">
        <f>Summary!H32</f>
        <v>4</v>
      </c>
      <c r="E14" s="55">
        <f t="shared" si="0"/>
        <v>0.5</v>
      </c>
      <c r="F14" s="56">
        <f t="shared" si="1"/>
        <v>0.14285714285714285</v>
      </c>
    </row>
    <row r="15" spans="2:6" x14ac:dyDescent="0.25">
      <c r="B15" s="53">
        <v>9</v>
      </c>
      <c r="C15" s="54">
        <f>'[1]Sec. 01'!$H$35</f>
        <v>5</v>
      </c>
      <c r="D15" s="54">
        <f>Summary!H35</f>
        <v>4.5</v>
      </c>
      <c r="E15" s="55">
        <f t="shared" si="0"/>
        <v>-0.5</v>
      </c>
      <c r="F15" s="56">
        <f t="shared" si="1"/>
        <v>-0.1</v>
      </c>
    </row>
    <row r="16" spans="2:6" x14ac:dyDescent="0.25">
      <c r="B16" s="53">
        <v>10</v>
      </c>
      <c r="C16" s="54">
        <f>'[1]Sec. 01'!$H$38</f>
        <v>5</v>
      </c>
      <c r="D16" s="54">
        <f>Summary!H38</f>
        <v>4.5</v>
      </c>
      <c r="E16" s="55">
        <f t="shared" si="0"/>
        <v>-0.5</v>
      </c>
      <c r="F16" s="56">
        <f t="shared" si="1"/>
        <v>-0.1</v>
      </c>
    </row>
    <row r="17" spans="2:6" x14ac:dyDescent="0.25">
      <c r="B17" s="53">
        <v>11</v>
      </c>
      <c r="C17" s="54">
        <f>'[1]Sec. 01'!$H$41</f>
        <v>5</v>
      </c>
      <c r="D17" s="54">
        <f>Summary!H41</f>
        <v>5</v>
      </c>
      <c r="E17" s="55">
        <f t="shared" si="0"/>
        <v>0</v>
      </c>
      <c r="F17" s="56">
        <f t="shared" si="1"/>
        <v>0</v>
      </c>
    </row>
    <row r="18" spans="2:6" x14ac:dyDescent="0.25">
      <c r="B18" s="53">
        <v>12</v>
      </c>
      <c r="C18" s="54">
        <f>'[1]Sec. 01'!$H$44</f>
        <v>5</v>
      </c>
      <c r="D18" s="54">
        <f>Summary!H44</f>
        <v>4.75</v>
      </c>
      <c r="E18" s="55">
        <f t="shared" si="0"/>
        <v>-0.25</v>
      </c>
      <c r="F18" s="56">
        <f t="shared" si="1"/>
        <v>-0.05</v>
      </c>
    </row>
    <row r="19" spans="2:6" x14ac:dyDescent="0.25">
      <c r="B19" s="53">
        <v>13</v>
      </c>
      <c r="C19" s="54">
        <f>'[1]Sec. 01'!$H$47</f>
        <v>5</v>
      </c>
      <c r="D19" s="54">
        <f>Summary!H47</f>
        <v>5</v>
      </c>
      <c r="E19" s="55">
        <f t="shared" si="0"/>
        <v>0</v>
      </c>
      <c r="F19" s="56">
        <f t="shared" si="1"/>
        <v>0</v>
      </c>
    </row>
    <row r="20" spans="2:6" x14ac:dyDescent="0.25">
      <c r="B20" s="53">
        <v>14</v>
      </c>
      <c r="C20" s="54">
        <f>'[1]Sec. 01'!$H$50</f>
        <v>4</v>
      </c>
      <c r="D20" s="54">
        <f>Summary!H50</f>
        <v>4</v>
      </c>
      <c r="E20" s="55">
        <f t="shared" si="0"/>
        <v>0</v>
      </c>
      <c r="F20" s="56">
        <f t="shared" si="1"/>
        <v>0</v>
      </c>
    </row>
    <row r="21" spans="2:6" x14ac:dyDescent="0.25">
      <c r="B21" s="53">
        <v>15</v>
      </c>
      <c r="C21" s="54">
        <f>'[1]Sec. 01'!$H$53</f>
        <v>5</v>
      </c>
      <c r="D21" s="54">
        <f>Summary!H53</f>
        <v>4</v>
      </c>
      <c r="E21" s="55">
        <f t="shared" si="0"/>
        <v>-1</v>
      </c>
      <c r="F21" s="56">
        <f t="shared" si="1"/>
        <v>-0.2</v>
      </c>
    </row>
    <row r="22" spans="2:6" x14ac:dyDescent="0.25">
      <c r="B22" s="53">
        <v>16</v>
      </c>
      <c r="C22" s="54">
        <f>'[1]Sec. 01'!$H$56</f>
        <v>5</v>
      </c>
      <c r="D22" s="54">
        <f>Summary!H56</f>
        <v>5</v>
      </c>
      <c r="E22" s="55">
        <f t="shared" si="0"/>
        <v>0</v>
      </c>
      <c r="F22" s="56">
        <f t="shared" si="1"/>
        <v>0</v>
      </c>
    </row>
    <row r="23" spans="2:6" x14ac:dyDescent="0.25">
      <c r="B23" s="53">
        <v>17</v>
      </c>
      <c r="C23" s="54">
        <f>'[1]Sec. 01'!$H$59</f>
        <v>4.5</v>
      </c>
      <c r="D23" s="54">
        <f>Summary!H59</f>
        <v>4.5</v>
      </c>
      <c r="E23" s="55">
        <f t="shared" si="0"/>
        <v>0</v>
      </c>
      <c r="F23" s="56">
        <f t="shared" si="1"/>
        <v>0</v>
      </c>
    </row>
    <row r="24" spans="2:6" x14ac:dyDescent="0.25">
      <c r="B24" s="53">
        <v>18</v>
      </c>
      <c r="C24" s="54">
        <f>'[1]Sec. 01'!$H$62</f>
        <v>4</v>
      </c>
      <c r="D24" s="54">
        <f>Summary!H62</f>
        <v>4</v>
      </c>
      <c r="E24" s="55">
        <f t="shared" si="0"/>
        <v>0</v>
      </c>
      <c r="F24" s="56">
        <f t="shared" si="1"/>
        <v>0</v>
      </c>
    </row>
    <row r="25" spans="2:6" x14ac:dyDescent="0.25">
      <c r="B25" s="53">
        <v>19</v>
      </c>
      <c r="C25" s="54">
        <f>'[1]Sec. 01'!$H$65</f>
        <v>4</v>
      </c>
      <c r="D25" s="54">
        <f>Summary!H65</f>
        <v>3.25</v>
      </c>
      <c r="E25" s="55">
        <f t="shared" si="0"/>
        <v>-0.75</v>
      </c>
      <c r="F25" s="56">
        <f t="shared" si="1"/>
        <v>-0.1875</v>
      </c>
    </row>
    <row r="26" spans="2:6" ht="16.5" thickBot="1" x14ac:dyDescent="0.3">
      <c r="B26" s="57">
        <v>20</v>
      </c>
      <c r="C26" s="58">
        <f>'[1]Sec. 01'!$H$68</f>
        <v>4.5</v>
      </c>
      <c r="D26" s="58">
        <f>Summary!H68</f>
        <v>4.5</v>
      </c>
      <c r="E26" s="59">
        <f t="shared" si="0"/>
        <v>0</v>
      </c>
      <c r="F26" s="60">
        <f t="shared" si="1"/>
        <v>0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4.6500000000000004</v>
      </c>
      <c r="D28" s="51">
        <f>AVERAGE(D7:D26)</f>
        <v>4.4249999999999998</v>
      </c>
      <c r="E28" s="51">
        <f>AVERAGE(E7:E26)</f>
        <v>-0.22500000000000001</v>
      </c>
      <c r="F28" s="52">
        <f>AVERAGE(F7:F26)</f>
        <v>-4.3829365079365079E-2</v>
      </c>
    </row>
    <row r="29" spans="2:6" x14ac:dyDescent="0.25">
      <c r="B29" s="65" t="s">
        <v>53</v>
      </c>
      <c r="C29" s="55">
        <f>STDEV(C7:C26)</f>
        <v>0.4893604849295935</v>
      </c>
      <c r="D29" s="55">
        <f>STDEV(D7:D26)</f>
        <v>0.44500147841268312</v>
      </c>
      <c r="E29" s="55">
        <f>STDEV(E7:E26)</f>
        <v>0.4047416329878657</v>
      </c>
      <c r="F29" s="56">
        <f>STDEV(F7:F26)</f>
        <v>8.9335800024162901E-2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5</v>
      </c>
      <c r="E30" s="55">
        <f>MAX(E7:E26)</f>
        <v>0.5</v>
      </c>
      <c r="F30" s="56">
        <f>MAX(F7:F26)</f>
        <v>0.14285714285714285</v>
      </c>
    </row>
    <row r="31" spans="2:6" ht="16.5" thickBot="1" x14ac:dyDescent="0.3">
      <c r="B31" s="66" t="s">
        <v>55</v>
      </c>
      <c r="C31" s="59">
        <f>MIN(C7:C26)</f>
        <v>3.5</v>
      </c>
      <c r="D31" s="59">
        <f>MIN(D7:D26)</f>
        <v>3.25</v>
      </c>
      <c r="E31" s="59">
        <f>MIN(E7:E26)</f>
        <v>-1</v>
      </c>
      <c r="F31" s="60">
        <f>MIN(F7:F26)</f>
        <v>-0.2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2021-12-28T09:22:28Z</dcterms:modified>
</cp:coreProperties>
</file>